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060" activeTab="0"/>
  </bookViews>
  <sheets>
    <sheet name="PRODUCTION 04" sheetId="1" r:id="rId1"/>
  </sheets>
  <definedNames>
    <definedName name="_xlnm.Print_Area" localSheetId="0">'PRODUCTION 04'!$A$1:$I$85</definedName>
    <definedName name="_xlnm.Print_Area">'PRODUCTION 04'!$A$1:$I$79</definedName>
    <definedName name="Print_Area_MI" localSheetId="0">'PRODUCTION 04'!$A$1:$I$79</definedName>
    <definedName name="PRINT_AREA_MI">'PRODUCTION 04'!$A$1:$I$79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<sst xmlns="http://schemas.openxmlformats.org/spreadsheetml/2006/main" count="293" uniqueCount="53">
  <si>
    <t>YIELD, PRODUCTION AND VALUE</t>
  </si>
  <si>
    <t xml:space="preserve"> </t>
  </si>
  <si>
    <t>LANDS SERVED BY THE DISTRICT</t>
  </si>
  <si>
    <t>-</t>
  </si>
  <si>
    <t xml:space="preserve">     UNIT</t>
  </si>
  <si>
    <t xml:space="preserve">  PRODUCTION</t>
  </si>
  <si>
    <t>CROPS</t>
  </si>
  <si>
    <t xml:space="preserve"> ACRES</t>
  </si>
  <si>
    <t xml:space="preserve">   YIELDS</t>
  </si>
  <si>
    <t xml:space="preserve">   PRODUCTION</t>
  </si>
  <si>
    <t xml:space="preserve">     VALUE</t>
  </si>
  <si>
    <t xml:space="preserve"> VALUE</t>
  </si>
  <si>
    <t>BARLEY</t>
  </si>
  <si>
    <t>lbs.</t>
  </si>
  <si>
    <t>cwt.</t>
  </si>
  <si>
    <t>RED WHEAT</t>
  </si>
  <si>
    <t>WHITE WHEAT</t>
  </si>
  <si>
    <t>OATS</t>
  </si>
  <si>
    <t>PEAS</t>
  </si>
  <si>
    <t>BEETS</t>
  </si>
  <si>
    <t>tons</t>
  </si>
  <si>
    <t>ton</t>
  </si>
  <si>
    <t>ALFALFA HAY</t>
  </si>
  <si>
    <t>OTHER HAY</t>
  </si>
  <si>
    <t>PASTURE</t>
  </si>
  <si>
    <t>aum</t>
  </si>
  <si>
    <t>aum.</t>
  </si>
  <si>
    <t>POTATOES</t>
  </si>
  <si>
    <t>cwt</t>
  </si>
  <si>
    <t>ONIONS</t>
  </si>
  <si>
    <t>HORSERADISH</t>
  </si>
  <si>
    <t>CROP TOTAL</t>
  </si>
  <si>
    <t>IDLE ACRES</t>
  </si>
  <si>
    <t>FARMSTEADS,</t>
  </si>
  <si>
    <t>ROADS, &amp; DRAINS</t>
  </si>
  <si>
    <t>RES., COM., &amp;</t>
  </si>
  <si>
    <t>INDUSTRIAL LANDS</t>
  </si>
  <si>
    <t>GRAND TOTAL</t>
  </si>
  <si>
    <t>=================</t>
  </si>
  <si>
    <t>=============</t>
  </si>
  <si>
    <t>LANDS WITHIN DISTRICT BOUNDARIES</t>
  </si>
  <si>
    <t>(Tradional Grain)</t>
  </si>
  <si>
    <t>(Salvage Grain)</t>
  </si>
  <si>
    <t>(Fresh)</t>
  </si>
  <si>
    <t>(Chippers)</t>
  </si>
  <si>
    <t>MINT</t>
  </si>
  <si>
    <t>RYE</t>
  </si>
  <si>
    <t>(Harvested)</t>
  </si>
  <si>
    <t>(Unharvested)</t>
  </si>
  <si>
    <t>(FEED)</t>
  </si>
  <si>
    <t>lb.</t>
  </si>
  <si>
    <t>(BREW)*no contract</t>
  </si>
  <si>
    <t>CROP REPORT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</si>
</sst>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_)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Courier"/>
      <family val="0"/>
    </font>
    <font>
      <b/>
      <sz val="8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37" fontId="5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7" fontId="5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166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85"/>
  <sheetViews>
    <sheetView tabSelected="1" workbookViewId="0" topLeftCell="A53">
      <selection activeCell="B68" sqref="B68"/>
    </sheetView>
  </sheetViews>
  <sheetFormatPr defaultColWidth="9.625" defaultRowHeight="12.75"/>
  <cols>
    <col min="1" max="1" width="24.625" style="0" customWidth="1"/>
    <col min="3" max="3" width="7.625" style="0" customWidth="1"/>
    <col min="4" max="4" width="4.625" style="0" customWidth="1"/>
    <col min="5" max="5" width="13.625" style="0" customWidth="1"/>
    <col min="6" max="6" width="4.625" style="0" customWidth="1"/>
    <col min="7" max="7" width="10.625" style="0" customWidth="1"/>
    <col min="8" max="8" width="4.625" style="0" customWidth="1"/>
    <col min="9" max="9" width="14.625" style="0" customWidth="1"/>
  </cols>
  <sheetData>
    <row r="1" ht="12">
      <c r="E1" s="8" t="s">
        <v>52</v>
      </c>
    </row>
    <row r="3" ht="12">
      <c r="E3" s="1" t="s">
        <v>0</v>
      </c>
    </row>
    <row r="5" ht="12">
      <c r="A5" s="1" t="s">
        <v>1</v>
      </c>
    </row>
    <row r="6" ht="12">
      <c r="E6" s="1" t="s">
        <v>2</v>
      </c>
    </row>
    <row r="7" spans="1:9" ht="12">
      <c r="A7" s="2" t="s">
        <v>3</v>
      </c>
      <c r="B7" s="2" t="s">
        <v>3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</row>
    <row r="8" spans="1:9" ht="12">
      <c r="A8" s="9"/>
      <c r="B8" s="9"/>
      <c r="C8" s="9"/>
      <c r="D8" s="9"/>
      <c r="E8" s="9"/>
      <c r="F8" s="9"/>
      <c r="G8" s="10" t="s">
        <v>4</v>
      </c>
      <c r="H8" s="9"/>
      <c r="I8" s="10" t="s">
        <v>5</v>
      </c>
    </row>
    <row r="9" spans="1:9" ht="12">
      <c r="A9" s="10" t="s">
        <v>6</v>
      </c>
      <c r="B9" s="10" t="s">
        <v>7</v>
      </c>
      <c r="C9" s="10" t="s">
        <v>8</v>
      </c>
      <c r="D9" s="9"/>
      <c r="E9" s="10" t="s">
        <v>9</v>
      </c>
      <c r="F9" s="9"/>
      <c r="G9" s="10" t="s">
        <v>10</v>
      </c>
      <c r="H9" s="9"/>
      <c r="I9" s="10" t="s">
        <v>11</v>
      </c>
    </row>
    <row r="10" spans="1:9" ht="12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</row>
    <row r="11" spans="1:9" ht="12">
      <c r="A11" s="10" t="s">
        <v>12</v>
      </c>
      <c r="B11" s="3" t="s">
        <v>1</v>
      </c>
      <c r="C11" s="3" t="s">
        <v>1</v>
      </c>
      <c r="D11" s="1" t="s">
        <v>1</v>
      </c>
      <c r="E11" s="4" t="s">
        <v>1</v>
      </c>
      <c r="F11" s="1" t="s">
        <v>1</v>
      </c>
      <c r="G11" s="5" t="s">
        <v>1</v>
      </c>
      <c r="H11" s="1" t="s">
        <v>1</v>
      </c>
      <c r="I11" s="6" t="s">
        <v>1</v>
      </c>
    </row>
    <row r="12" spans="1:9" ht="12">
      <c r="A12" s="12" t="s">
        <v>49</v>
      </c>
      <c r="B12" s="3">
        <v>8430</v>
      </c>
      <c r="C12" s="3">
        <v>6000</v>
      </c>
      <c r="D12" s="1" t="s">
        <v>13</v>
      </c>
      <c r="E12" s="4">
        <f aca="true" t="shared" si="0" ref="E12:E17">ROUND(+B12*C12/100,0)</f>
        <v>505800</v>
      </c>
      <c r="F12" s="1" t="s">
        <v>14</v>
      </c>
      <c r="G12" s="5">
        <v>3.4</v>
      </c>
      <c r="H12" s="1" t="s">
        <v>14</v>
      </c>
      <c r="I12" s="6">
        <f>E12*G12</f>
        <v>1719720</v>
      </c>
    </row>
    <row r="13" spans="1:9" ht="12">
      <c r="A13" s="12" t="s">
        <v>51</v>
      </c>
      <c r="B13" s="3">
        <v>0</v>
      </c>
      <c r="C13" s="3">
        <v>0</v>
      </c>
      <c r="D13" s="1" t="s">
        <v>13</v>
      </c>
      <c r="E13" s="4">
        <f t="shared" si="0"/>
        <v>0</v>
      </c>
      <c r="F13" s="1" t="s">
        <v>14</v>
      </c>
      <c r="G13" s="5">
        <v>0</v>
      </c>
      <c r="H13" s="1" t="s">
        <v>14</v>
      </c>
      <c r="I13" s="6">
        <f>E13*G13</f>
        <v>0</v>
      </c>
    </row>
    <row r="14" spans="1:9" ht="12">
      <c r="A14" s="10" t="s">
        <v>15</v>
      </c>
      <c r="B14" s="3">
        <v>4583</v>
      </c>
      <c r="C14" s="3">
        <v>7000</v>
      </c>
      <c r="D14" s="1" t="s">
        <v>13</v>
      </c>
      <c r="E14" s="4">
        <f t="shared" si="0"/>
        <v>320810</v>
      </c>
      <c r="F14" s="1" t="s">
        <v>14</v>
      </c>
      <c r="G14" s="5">
        <v>6.75</v>
      </c>
      <c r="H14" s="1" t="s">
        <v>14</v>
      </c>
      <c r="I14" s="6">
        <f aca="true" t="shared" si="1" ref="I14:I34">E14*G14</f>
        <v>2165467.5</v>
      </c>
    </row>
    <row r="15" spans="1:9" ht="12">
      <c r="A15" s="10" t="s">
        <v>16</v>
      </c>
      <c r="B15" s="3">
        <v>13748</v>
      </c>
      <c r="C15" s="3">
        <v>7500</v>
      </c>
      <c r="D15" s="1" t="s">
        <v>13</v>
      </c>
      <c r="E15" s="4">
        <f t="shared" si="0"/>
        <v>1031100</v>
      </c>
      <c r="F15" s="1" t="s">
        <v>14</v>
      </c>
      <c r="G15" s="5">
        <v>5.1</v>
      </c>
      <c r="H15" s="1" t="s">
        <v>14</v>
      </c>
      <c r="I15" s="6">
        <f t="shared" si="1"/>
        <v>5258610</v>
      </c>
    </row>
    <row r="16" spans="1:9" ht="12">
      <c r="A16" s="10" t="s">
        <v>17</v>
      </c>
      <c r="B16" s="3">
        <v>733</v>
      </c>
      <c r="C16" s="3">
        <v>5500</v>
      </c>
      <c r="D16" s="1" t="s">
        <v>13</v>
      </c>
      <c r="E16" s="4">
        <f t="shared" si="0"/>
        <v>40315</v>
      </c>
      <c r="F16" s="1" t="s">
        <v>14</v>
      </c>
      <c r="G16" s="5">
        <v>5.5</v>
      </c>
      <c r="H16" s="1" t="s">
        <v>14</v>
      </c>
      <c r="I16" s="6">
        <f t="shared" si="1"/>
        <v>221732.5</v>
      </c>
    </row>
    <row r="17" spans="1:9" ht="12">
      <c r="A17" s="10" t="s">
        <v>18</v>
      </c>
      <c r="B17" s="3">
        <v>86</v>
      </c>
      <c r="C17" s="3">
        <v>2500</v>
      </c>
      <c r="D17" s="1" t="s">
        <v>13</v>
      </c>
      <c r="E17" s="4">
        <f t="shared" si="0"/>
        <v>2150</v>
      </c>
      <c r="F17" s="1" t="s">
        <v>14</v>
      </c>
      <c r="G17" s="5">
        <v>12</v>
      </c>
      <c r="H17" s="1" t="s">
        <v>14</v>
      </c>
      <c r="I17" s="6">
        <f t="shared" si="1"/>
        <v>25800</v>
      </c>
    </row>
    <row r="18" ht="12" hidden="1"/>
    <row r="19" spans="1:9" ht="12" hidden="1">
      <c r="A19" s="10" t="s">
        <v>19</v>
      </c>
      <c r="B19" s="3">
        <v>0</v>
      </c>
      <c r="C19" s="7">
        <v>0</v>
      </c>
      <c r="D19" s="1" t="s">
        <v>20</v>
      </c>
      <c r="E19" s="4">
        <f aca="true" t="shared" si="2" ref="E19:E34">ROUND(+B19*C19,0)</f>
        <v>0</v>
      </c>
      <c r="F19" s="1" t="s">
        <v>20</v>
      </c>
      <c r="G19" s="5">
        <v>0</v>
      </c>
      <c r="H19" s="1" t="s">
        <v>21</v>
      </c>
      <c r="I19" s="6">
        <f t="shared" si="1"/>
        <v>0</v>
      </c>
    </row>
    <row r="20" spans="1:9" ht="12">
      <c r="A20" s="10" t="s">
        <v>22</v>
      </c>
      <c r="B20" s="3">
        <v>16844</v>
      </c>
      <c r="C20" s="11">
        <v>7.5</v>
      </c>
      <c r="D20" s="1" t="s">
        <v>20</v>
      </c>
      <c r="E20" s="4">
        <f t="shared" si="2"/>
        <v>126330</v>
      </c>
      <c r="F20" s="1" t="s">
        <v>20</v>
      </c>
      <c r="G20" s="5">
        <v>100</v>
      </c>
      <c r="H20" s="1" t="s">
        <v>21</v>
      </c>
      <c r="I20" s="6">
        <f t="shared" si="1"/>
        <v>12633000</v>
      </c>
    </row>
    <row r="21" spans="1:9" ht="12">
      <c r="A21" s="10" t="s">
        <v>23</v>
      </c>
      <c r="B21" s="3" t="s">
        <v>1</v>
      </c>
      <c r="C21" s="7" t="s">
        <v>1</v>
      </c>
      <c r="D21" s="1" t="s">
        <v>1</v>
      </c>
      <c r="E21" s="4" t="s">
        <v>1</v>
      </c>
      <c r="F21" s="1" t="s">
        <v>1</v>
      </c>
      <c r="G21" s="5" t="s">
        <v>1</v>
      </c>
      <c r="H21" s="1" t="s">
        <v>1</v>
      </c>
      <c r="I21" s="6" t="s">
        <v>1</v>
      </c>
    </row>
    <row r="22" spans="1:9" ht="12">
      <c r="A22" s="12" t="s">
        <v>41</v>
      </c>
      <c r="B22" s="3">
        <v>1974</v>
      </c>
      <c r="C22" s="7">
        <v>4.25</v>
      </c>
      <c r="D22" s="1" t="s">
        <v>20</v>
      </c>
      <c r="E22" s="4">
        <f t="shared" si="2"/>
        <v>8390</v>
      </c>
      <c r="F22" s="1" t="s">
        <v>20</v>
      </c>
      <c r="G22" s="5">
        <v>65</v>
      </c>
      <c r="H22" s="1" t="s">
        <v>21</v>
      </c>
      <c r="I22" s="6">
        <f t="shared" si="1"/>
        <v>545350</v>
      </c>
    </row>
    <row r="23" spans="1:9" ht="12" hidden="1">
      <c r="A23" s="12" t="s">
        <v>42</v>
      </c>
      <c r="B23" s="3">
        <v>0</v>
      </c>
      <c r="C23" s="7">
        <v>1.5</v>
      </c>
      <c r="D23" s="1" t="s">
        <v>20</v>
      </c>
      <c r="E23" s="4">
        <f t="shared" si="2"/>
        <v>0</v>
      </c>
      <c r="F23" s="1" t="s">
        <v>20</v>
      </c>
      <c r="G23" s="5">
        <v>60</v>
      </c>
      <c r="H23" s="1" t="s">
        <v>21</v>
      </c>
      <c r="I23" s="6">
        <f t="shared" si="1"/>
        <v>0</v>
      </c>
    </row>
    <row r="24" spans="1:9" ht="12">
      <c r="A24" s="10" t="s">
        <v>24</v>
      </c>
      <c r="B24" s="3">
        <v>1542</v>
      </c>
      <c r="C24" s="3">
        <v>4</v>
      </c>
      <c r="D24" s="1" t="s">
        <v>25</v>
      </c>
      <c r="E24" s="4">
        <f t="shared" si="2"/>
        <v>6168</v>
      </c>
      <c r="F24" s="1" t="s">
        <v>26</v>
      </c>
      <c r="G24" s="5">
        <v>10</v>
      </c>
      <c r="H24" s="1" t="s">
        <v>26</v>
      </c>
      <c r="I24" s="6">
        <f t="shared" si="1"/>
        <v>61680</v>
      </c>
    </row>
    <row r="25" spans="1:9" ht="12">
      <c r="A25" s="10" t="s">
        <v>27</v>
      </c>
      <c r="B25" s="3" t="s">
        <v>1</v>
      </c>
      <c r="C25" s="3" t="s">
        <v>1</v>
      </c>
      <c r="D25" s="1" t="s">
        <v>1</v>
      </c>
      <c r="E25" s="4" t="s">
        <v>1</v>
      </c>
      <c r="F25" s="1" t="s">
        <v>1</v>
      </c>
      <c r="G25" s="5" t="s">
        <v>1</v>
      </c>
      <c r="H25" s="1" t="s">
        <v>1</v>
      </c>
      <c r="I25" s="6" t="s">
        <v>1</v>
      </c>
    </row>
    <row r="26" spans="1:9" ht="12">
      <c r="A26" s="12" t="s">
        <v>43</v>
      </c>
      <c r="B26" s="3">
        <v>4065.7</v>
      </c>
      <c r="C26" s="3">
        <v>520</v>
      </c>
      <c r="D26" s="1" t="s">
        <v>28</v>
      </c>
      <c r="E26" s="4">
        <f t="shared" si="2"/>
        <v>2114164</v>
      </c>
      <c r="F26" s="1"/>
      <c r="G26" s="5">
        <v>5.18</v>
      </c>
      <c r="H26" s="1" t="s">
        <v>14</v>
      </c>
      <c r="I26" s="6">
        <f t="shared" si="1"/>
        <v>10951369.52</v>
      </c>
    </row>
    <row r="27" spans="1:9" ht="12">
      <c r="A27" s="12" t="s">
        <v>44</v>
      </c>
      <c r="B27" s="3">
        <v>3798.2</v>
      </c>
      <c r="C27" s="3">
        <v>391</v>
      </c>
      <c r="D27" s="1" t="s">
        <v>28</v>
      </c>
      <c r="E27" s="4">
        <f t="shared" si="2"/>
        <v>1485096</v>
      </c>
      <c r="F27" s="1"/>
      <c r="G27" s="5">
        <v>5.5</v>
      </c>
      <c r="H27" s="1" t="s">
        <v>14</v>
      </c>
      <c r="I27" s="6">
        <f t="shared" si="1"/>
        <v>8168028</v>
      </c>
    </row>
    <row r="28" spans="1:9" ht="12">
      <c r="A28" s="10" t="s">
        <v>29</v>
      </c>
      <c r="B28" s="3">
        <v>2148</v>
      </c>
      <c r="C28" s="3">
        <v>497</v>
      </c>
      <c r="D28" s="1" t="s">
        <v>28</v>
      </c>
      <c r="E28" s="4">
        <f t="shared" si="2"/>
        <v>1067556</v>
      </c>
      <c r="F28" s="1" t="s">
        <v>14</v>
      </c>
      <c r="G28" s="5">
        <v>5</v>
      </c>
      <c r="H28" s="1" t="s">
        <v>14</v>
      </c>
      <c r="I28" s="6">
        <f t="shared" si="1"/>
        <v>5337780</v>
      </c>
    </row>
    <row r="29" spans="1:9" ht="12">
      <c r="A29" s="10" t="s">
        <v>45</v>
      </c>
      <c r="B29" s="3" t="s">
        <v>1</v>
      </c>
      <c r="C29" s="3" t="s">
        <v>1</v>
      </c>
      <c r="D29" s="1" t="s">
        <v>1</v>
      </c>
      <c r="E29" s="4" t="s">
        <v>1</v>
      </c>
      <c r="F29" s="1" t="s">
        <v>1</v>
      </c>
      <c r="G29" s="5" t="s">
        <v>1</v>
      </c>
      <c r="H29" s="1" t="s">
        <v>1</v>
      </c>
      <c r="I29" s="6" t="s">
        <v>1</v>
      </c>
    </row>
    <row r="30" spans="1:9" ht="12">
      <c r="A30" s="12" t="s">
        <v>47</v>
      </c>
      <c r="B30" s="3">
        <v>2023</v>
      </c>
      <c r="C30" s="3">
        <v>90</v>
      </c>
      <c r="D30" s="1" t="s">
        <v>13</v>
      </c>
      <c r="E30" s="4">
        <f t="shared" si="2"/>
        <v>182070</v>
      </c>
      <c r="F30" s="1" t="s">
        <v>13</v>
      </c>
      <c r="G30" s="5">
        <v>12</v>
      </c>
      <c r="H30" s="1" t="s">
        <v>50</v>
      </c>
      <c r="I30" s="6">
        <f t="shared" si="1"/>
        <v>2184840</v>
      </c>
    </row>
    <row r="31" spans="1:9" ht="12" hidden="1">
      <c r="A31" s="12" t="s">
        <v>48</v>
      </c>
      <c r="B31" s="3">
        <v>0</v>
      </c>
      <c r="C31" s="3">
        <v>0</v>
      </c>
      <c r="D31" s="1" t="s">
        <v>13</v>
      </c>
      <c r="E31" s="4">
        <f t="shared" si="2"/>
        <v>0</v>
      </c>
      <c r="F31" s="1" t="s">
        <v>13</v>
      </c>
      <c r="G31" s="5">
        <v>12</v>
      </c>
      <c r="H31" s="1" t="s">
        <v>13</v>
      </c>
      <c r="I31" s="6">
        <f t="shared" si="1"/>
        <v>0</v>
      </c>
    </row>
    <row r="32" ht="12" hidden="1"/>
    <row r="33" spans="1:9" ht="12">
      <c r="A33" s="10" t="s">
        <v>46</v>
      </c>
      <c r="B33" s="3">
        <v>188</v>
      </c>
      <c r="C33" s="3">
        <v>4000</v>
      </c>
      <c r="D33" s="1" t="s">
        <v>13</v>
      </c>
      <c r="E33" s="4">
        <f>ROUND(+B33*C33/100,0)</f>
        <v>7520</v>
      </c>
      <c r="F33" s="1" t="s">
        <v>14</v>
      </c>
      <c r="G33" s="5">
        <v>5.5</v>
      </c>
      <c r="H33" s="1" t="s">
        <v>14</v>
      </c>
      <c r="I33" s="6">
        <f>E33*G33</f>
        <v>41360</v>
      </c>
    </row>
    <row r="34" spans="1:9" ht="12">
      <c r="A34" s="10" t="s">
        <v>30</v>
      </c>
      <c r="B34" s="3">
        <v>971</v>
      </c>
      <c r="C34" s="7">
        <v>2.5</v>
      </c>
      <c r="D34" s="1" t="s">
        <v>20</v>
      </c>
      <c r="E34" s="4">
        <f t="shared" si="2"/>
        <v>2428</v>
      </c>
      <c r="F34" s="1" t="s">
        <v>20</v>
      </c>
      <c r="G34" s="5">
        <v>500</v>
      </c>
      <c r="H34" s="1" t="s">
        <v>21</v>
      </c>
      <c r="I34" s="6">
        <f t="shared" si="1"/>
        <v>1214000</v>
      </c>
    </row>
    <row r="35" ht="12">
      <c r="A35" s="9"/>
    </row>
    <row r="36" spans="1:2" ht="12">
      <c r="A36" s="10" t="s">
        <v>31</v>
      </c>
      <c r="B36" s="4">
        <f>SUM(B11:B34)</f>
        <v>61133.899999999994</v>
      </c>
    </row>
    <row r="37" ht="12">
      <c r="A37" s="9"/>
    </row>
    <row r="38" spans="1:2" ht="12">
      <c r="A38" s="10" t="s">
        <v>32</v>
      </c>
      <c r="B38" s="3">
        <v>1374</v>
      </c>
    </row>
    <row r="39" spans="1:2" ht="12">
      <c r="A39" s="10" t="s">
        <v>33</v>
      </c>
      <c r="B39" s="4"/>
    </row>
    <row r="40" spans="1:2" ht="12">
      <c r="A40" s="10" t="s">
        <v>34</v>
      </c>
      <c r="B40" s="3">
        <v>658</v>
      </c>
    </row>
    <row r="41" spans="1:2" ht="12">
      <c r="A41" s="10" t="s">
        <v>35</v>
      </c>
      <c r="B41" s="4"/>
    </row>
    <row r="42" spans="1:2" ht="12">
      <c r="A42" s="10" t="s">
        <v>36</v>
      </c>
      <c r="B42" s="3">
        <v>200</v>
      </c>
    </row>
    <row r="43" spans="1:2" ht="12">
      <c r="A43" s="9"/>
      <c r="B43" s="4"/>
    </row>
    <row r="44" spans="1:9" ht="12">
      <c r="A44" s="10" t="s">
        <v>37</v>
      </c>
      <c r="B44" s="4">
        <f>SUM(B36:B42)</f>
        <v>63365.899999999994</v>
      </c>
      <c r="I44" s="6">
        <f>SUM(I11:I34)</f>
        <v>50528737.519999996</v>
      </c>
    </row>
    <row r="45" spans="1:9" ht="12">
      <c r="A45" s="1" t="s">
        <v>38</v>
      </c>
      <c r="B45" s="1" t="s">
        <v>38</v>
      </c>
      <c r="C45" s="1" t="s">
        <v>38</v>
      </c>
      <c r="D45" s="1" t="s">
        <v>38</v>
      </c>
      <c r="E45" s="1" t="s">
        <v>38</v>
      </c>
      <c r="F45" s="1" t="s">
        <v>38</v>
      </c>
      <c r="G45" s="1" t="s">
        <v>38</v>
      </c>
      <c r="H45" s="1" t="s">
        <v>38</v>
      </c>
      <c r="I45" s="1" t="s">
        <v>39</v>
      </c>
    </row>
    <row r="47" ht="12">
      <c r="E47" s="1" t="s">
        <v>40</v>
      </c>
    </row>
    <row r="48" spans="1:9" ht="12">
      <c r="A48" s="2" t="s">
        <v>3</v>
      </c>
      <c r="B48" s="2" t="s">
        <v>3</v>
      </c>
      <c r="C48" s="2" t="s">
        <v>3</v>
      </c>
      <c r="D48" s="2" t="s">
        <v>3</v>
      </c>
      <c r="E48" s="2" t="s">
        <v>3</v>
      </c>
      <c r="F48" s="2" t="s">
        <v>3</v>
      </c>
      <c r="G48" s="2" t="s">
        <v>3</v>
      </c>
      <c r="H48" s="2" t="s">
        <v>3</v>
      </c>
      <c r="I48" s="2" t="s">
        <v>3</v>
      </c>
    </row>
    <row r="49" spans="1:9" ht="12">
      <c r="A49" s="9"/>
      <c r="B49" s="9"/>
      <c r="C49" s="9"/>
      <c r="D49" s="9"/>
      <c r="E49" s="9"/>
      <c r="F49" s="9"/>
      <c r="G49" s="10" t="s">
        <v>4</v>
      </c>
      <c r="H49" s="9"/>
      <c r="I49" s="10" t="s">
        <v>5</v>
      </c>
    </row>
    <row r="50" spans="1:9" ht="12">
      <c r="A50" s="10" t="s">
        <v>6</v>
      </c>
      <c r="B50" s="10" t="s">
        <v>7</v>
      </c>
      <c r="C50" s="10" t="s">
        <v>8</v>
      </c>
      <c r="D50" s="9"/>
      <c r="E50" s="10" t="s">
        <v>9</v>
      </c>
      <c r="F50" s="9"/>
      <c r="G50" s="10" t="s">
        <v>10</v>
      </c>
      <c r="H50" s="9"/>
      <c r="I50" s="10" t="s">
        <v>11</v>
      </c>
    </row>
    <row r="51" spans="1:9" ht="12">
      <c r="A51" s="2" t="s">
        <v>3</v>
      </c>
      <c r="B51" s="2" t="s">
        <v>3</v>
      </c>
      <c r="C51" s="2" t="s">
        <v>3</v>
      </c>
      <c r="D51" s="2" t="s">
        <v>3</v>
      </c>
      <c r="E51" s="2" t="s">
        <v>3</v>
      </c>
      <c r="F51" s="2" t="s">
        <v>3</v>
      </c>
      <c r="G51" s="2" t="s">
        <v>3</v>
      </c>
      <c r="H51" s="2" t="s">
        <v>3</v>
      </c>
      <c r="I51" s="2" t="s">
        <v>3</v>
      </c>
    </row>
    <row r="52" spans="1:9" ht="12">
      <c r="A52" s="10" t="s">
        <v>12</v>
      </c>
      <c r="B52" s="3" t="s">
        <v>1</v>
      </c>
      <c r="C52" s="3" t="s">
        <v>1</v>
      </c>
      <c r="D52" s="1" t="s">
        <v>1</v>
      </c>
      <c r="E52" s="4" t="s">
        <v>1</v>
      </c>
      <c r="F52" s="1" t="s">
        <v>1</v>
      </c>
      <c r="G52" s="5" t="s">
        <v>1</v>
      </c>
      <c r="H52" s="1" t="s">
        <v>1</v>
      </c>
      <c r="I52" s="6" t="s">
        <v>1</v>
      </c>
    </row>
    <row r="53" spans="1:9" ht="12">
      <c r="A53" s="12" t="s">
        <v>49</v>
      </c>
      <c r="B53" s="3">
        <v>8550</v>
      </c>
      <c r="C53" s="3">
        <v>6000</v>
      </c>
      <c r="D53" s="1" t="s">
        <v>13</v>
      </c>
      <c r="E53" s="4">
        <f aca="true" t="shared" si="3" ref="E53:E58">ROUND(+B53*C53/100,0)</f>
        <v>513000</v>
      </c>
      <c r="F53" s="1" t="s">
        <v>14</v>
      </c>
      <c r="G53" s="5">
        <v>3.4</v>
      </c>
      <c r="H53" s="1" t="s">
        <v>14</v>
      </c>
      <c r="I53" s="6">
        <f aca="true" t="shared" si="4" ref="I53:I58">E53*G53</f>
        <v>1744200</v>
      </c>
    </row>
    <row r="54" spans="1:9" ht="12">
      <c r="A54" s="12" t="s">
        <v>51</v>
      </c>
      <c r="B54" s="3">
        <v>0</v>
      </c>
      <c r="C54" s="3">
        <v>0</v>
      </c>
      <c r="D54" s="1" t="s">
        <v>13</v>
      </c>
      <c r="E54" s="4">
        <f t="shared" si="3"/>
        <v>0</v>
      </c>
      <c r="F54" s="1" t="s">
        <v>14</v>
      </c>
      <c r="G54" s="5">
        <v>0</v>
      </c>
      <c r="H54" s="1" t="s">
        <v>14</v>
      </c>
      <c r="I54" s="6">
        <f t="shared" si="4"/>
        <v>0</v>
      </c>
    </row>
    <row r="55" spans="1:9" ht="12">
      <c r="A55" s="10" t="s">
        <v>15</v>
      </c>
      <c r="B55" s="3">
        <v>4475</v>
      </c>
      <c r="C55" s="3">
        <v>7000</v>
      </c>
      <c r="D55" s="1" t="s">
        <v>13</v>
      </c>
      <c r="E55" s="4">
        <f t="shared" si="3"/>
        <v>313250</v>
      </c>
      <c r="F55" s="1" t="s">
        <v>14</v>
      </c>
      <c r="G55" s="5">
        <v>6.75</v>
      </c>
      <c r="H55" s="1" t="s">
        <v>14</v>
      </c>
      <c r="I55" s="6">
        <f t="shared" si="4"/>
        <v>2114437.5</v>
      </c>
    </row>
    <row r="56" spans="1:9" ht="12">
      <c r="A56" s="10" t="s">
        <v>16</v>
      </c>
      <c r="B56" s="3">
        <v>13425</v>
      </c>
      <c r="C56" s="3">
        <v>7500</v>
      </c>
      <c r="D56" s="1" t="s">
        <v>13</v>
      </c>
      <c r="E56" s="4">
        <f t="shared" si="3"/>
        <v>1006875</v>
      </c>
      <c r="F56" s="1" t="s">
        <v>14</v>
      </c>
      <c r="G56" s="5">
        <v>5.1</v>
      </c>
      <c r="H56" s="1" t="s">
        <v>14</v>
      </c>
      <c r="I56" s="6">
        <f t="shared" si="4"/>
        <v>5135062.5</v>
      </c>
    </row>
    <row r="57" spans="1:9" ht="12">
      <c r="A57" s="10" t="s">
        <v>17</v>
      </c>
      <c r="B57" s="3">
        <v>855</v>
      </c>
      <c r="C57" s="3">
        <v>5500</v>
      </c>
      <c r="D57" s="1" t="s">
        <v>13</v>
      </c>
      <c r="E57" s="4">
        <f t="shared" si="3"/>
        <v>47025</v>
      </c>
      <c r="F57" s="1" t="s">
        <v>14</v>
      </c>
      <c r="G57" s="5">
        <v>5.5</v>
      </c>
      <c r="H57" s="1" t="s">
        <v>14</v>
      </c>
      <c r="I57" s="6">
        <f t="shared" si="4"/>
        <v>258637.5</v>
      </c>
    </row>
    <row r="58" spans="1:9" ht="12">
      <c r="A58" s="10" t="s">
        <v>18</v>
      </c>
      <c r="B58" s="3">
        <v>86</v>
      </c>
      <c r="C58" s="3">
        <v>2500</v>
      </c>
      <c r="D58" s="1" t="s">
        <v>13</v>
      </c>
      <c r="E58" s="4">
        <f t="shared" si="3"/>
        <v>2150</v>
      </c>
      <c r="F58" s="1" t="s">
        <v>14</v>
      </c>
      <c r="G58" s="5">
        <v>12</v>
      </c>
      <c r="H58" s="1" t="s">
        <v>14</v>
      </c>
      <c r="I58" s="6">
        <f t="shared" si="4"/>
        <v>25800</v>
      </c>
    </row>
    <row r="59" ht="12" hidden="1"/>
    <row r="60" spans="1:9" ht="12" hidden="1">
      <c r="A60" s="10" t="s">
        <v>19</v>
      </c>
      <c r="B60" s="3">
        <v>0</v>
      </c>
      <c r="C60" s="7">
        <v>0</v>
      </c>
      <c r="D60" s="1" t="s">
        <v>20</v>
      </c>
      <c r="E60" s="4">
        <f>ROUND(+B60*C60,0)</f>
        <v>0</v>
      </c>
      <c r="F60" s="1" t="s">
        <v>20</v>
      </c>
      <c r="G60" s="5">
        <v>0</v>
      </c>
      <c r="H60" s="1" t="s">
        <v>21</v>
      </c>
      <c r="I60" s="6">
        <f>E60*G60</f>
        <v>0</v>
      </c>
    </row>
    <row r="61" spans="1:9" ht="12">
      <c r="A61" s="10" t="s">
        <v>22</v>
      </c>
      <c r="B61" s="3">
        <v>16238</v>
      </c>
      <c r="C61" s="11">
        <v>7.5</v>
      </c>
      <c r="D61" s="1" t="s">
        <v>20</v>
      </c>
      <c r="E61" s="4">
        <f>ROUND(+B61*C61,0)</f>
        <v>121785</v>
      </c>
      <c r="F61" s="1" t="s">
        <v>20</v>
      </c>
      <c r="G61" s="5">
        <v>100</v>
      </c>
      <c r="H61" s="1" t="s">
        <v>21</v>
      </c>
      <c r="I61" s="6">
        <f>E61*G61</f>
        <v>12178500</v>
      </c>
    </row>
    <row r="62" spans="1:9" ht="12">
      <c r="A62" s="10" t="s">
        <v>23</v>
      </c>
      <c r="B62" s="3" t="s">
        <v>1</v>
      </c>
      <c r="C62" s="7" t="s">
        <v>1</v>
      </c>
      <c r="D62" s="1" t="s">
        <v>1</v>
      </c>
      <c r="E62" s="4" t="s">
        <v>1</v>
      </c>
      <c r="F62" s="1" t="s">
        <v>1</v>
      </c>
      <c r="G62" s="5" t="s">
        <v>1</v>
      </c>
      <c r="H62" s="1" t="s">
        <v>1</v>
      </c>
      <c r="I62" s="6" t="s">
        <v>1</v>
      </c>
    </row>
    <row r="63" spans="1:9" ht="12">
      <c r="A63" s="12" t="s">
        <v>41</v>
      </c>
      <c r="B63" s="3">
        <v>1975</v>
      </c>
      <c r="C63" s="7">
        <v>4.25</v>
      </c>
      <c r="D63" s="1" t="s">
        <v>20</v>
      </c>
      <c r="E63" s="4">
        <f>ROUND(+B63*C63,0)</f>
        <v>8394</v>
      </c>
      <c r="F63" s="1" t="s">
        <v>20</v>
      </c>
      <c r="G63" s="5">
        <v>65</v>
      </c>
      <c r="H63" s="1" t="s">
        <v>21</v>
      </c>
      <c r="I63" s="6">
        <f>E63*G63</f>
        <v>545610</v>
      </c>
    </row>
    <row r="64" spans="1:9" ht="12" hidden="1">
      <c r="A64" s="12" t="s">
        <v>42</v>
      </c>
      <c r="B64" s="3">
        <v>0</v>
      </c>
      <c r="C64" s="7">
        <v>1.5</v>
      </c>
      <c r="D64" s="1" t="s">
        <v>20</v>
      </c>
      <c r="E64" s="4">
        <f>ROUND(+B64*C64,0)</f>
        <v>0</v>
      </c>
      <c r="F64" s="1" t="s">
        <v>20</v>
      </c>
      <c r="G64" s="5">
        <v>60</v>
      </c>
      <c r="H64" s="1" t="s">
        <v>21</v>
      </c>
      <c r="I64" s="6">
        <f>E64*G64</f>
        <v>0</v>
      </c>
    </row>
    <row r="65" spans="1:9" ht="12">
      <c r="A65" s="10" t="s">
        <v>24</v>
      </c>
      <c r="B65" s="3">
        <v>1940</v>
      </c>
      <c r="C65" s="3">
        <v>4</v>
      </c>
      <c r="D65" s="1" t="s">
        <v>25</v>
      </c>
      <c r="E65" s="4">
        <f>ROUND(+B65*C65,0)</f>
        <v>7760</v>
      </c>
      <c r="F65" s="1" t="s">
        <v>26</v>
      </c>
      <c r="G65" s="5">
        <v>10</v>
      </c>
      <c r="H65" s="1" t="s">
        <v>26</v>
      </c>
      <c r="I65" s="6">
        <f>E65*G65</f>
        <v>77600</v>
      </c>
    </row>
    <row r="66" spans="1:9" ht="12">
      <c r="A66" s="10" t="s">
        <v>27</v>
      </c>
      <c r="B66" s="3" t="s">
        <v>1</v>
      </c>
      <c r="C66" s="3" t="s">
        <v>1</v>
      </c>
      <c r="D66" s="1" t="s">
        <v>1</v>
      </c>
      <c r="E66" s="4" t="s">
        <v>1</v>
      </c>
      <c r="F66" s="1" t="s">
        <v>1</v>
      </c>
      <c r="G66" s="5" t="s">
        <v>1</v>
      </c>
      <c r="H66" s="1" t="s">
        <v>1</v>
      </c>
      <c r="I66" s="6" t="s">
        <v>1</v>
      </c>
    </row>
    <row r="67" spans="1:9" ht="12">
      <c r="A67" s="12" t="s">
        <v>43</v>
      </c>
      <c r="B67" s="3">
        <v>3890</v>
      </c>
      <c r="C67" s="3">
        <v>520</v>
      </c>
      <c r="D67" s="1" t="s">
        <v>28</v>
      </c>
      <c r="E67" s="4">
        <f>ROUND(+B67*C67,0)</f>
        <v>2022800</v>
      </c>
      <c r="F67" s="1"/>
      <c r="G67" s="5">
        <v>5.18</v>
      </c>
      <c r="H67" s="1" t="s">
        <v>14</v>
      </c>
      <c r="I67" s="6">
        <f>E67*G67</f>
        <v>10478104</v>
      </c>
    </row>
    <row r="68" spans="1:9" ht="12">
      <c r="A68" s="12" t="s">
        <v>44</v>
      </c>
      <c r="B68" s="3">
        <v>3591</v>
      </c>
      <c r="C68" s="3">
        <v>391</v>
      </c>
      <c r="D68" s="1" t="s">
        <v>28</v>
      </c>
      <c r="E68" s="4">
        <f>ROUND(+B68*C68,0)</f>
        <v>1404081</v>
      </c>
      <c r="F68" s="1"/>
      <c r="G68" s="5">
        <v>5.5</v>
      </c>
      <c r="H68" s="1" t="s">
        <v>14</v>
      </c>
      <c r="I68" s="6">
        <f>E68*G68</f>
        <v>7722445.5</v>
      </c>
    </row>
    <row r="69" spans="1:9" ht="12">
      <c r="A69" s="10" t="s">
        <v>29</v>
      </c>
      <c r="B69" s="3">
        <v>2148</v>
      </c>
      <c r="C69" s="3">
        <v>497</v>
      </c>
      <c r="D69" s="1" t="s">
        <v>28</v>
      </c>
      <c r="E69" s="4">
        <f>ROUND(+B69*C69,0)</f>
        <v>1067556</v>
      </c>
      <c r="F69" s="1" t="s">
        <v>14</v>
      </c>
      <c r="G69" s="5">
        <v>5</v>
      </c>
      <c r="H69" s="1" t="s">
        <v>14</v>
      </c>
      <c r="I69" s="6">
        <f>E69*G69</f>
        <v>5337780</v>
      </c>
    </row>
    <row r="70" spans="1:9" ht="12">
      <c r="A70" s="10" t="s">
        <v>45</v>
      </c>
      <c r="B70" s="3" t="s">
        <v>1</v>
      </c>
      <c r="C70" s="3" t="s">
        <v>1</v>
      </c>
      <c r="D70" s="1" t="s">
        <v>1</v>
      </c>
      <c r="E70" s="4" t="s">
        <v>1</v>
      </c>
      <c r="F70" s="1" t="s">
        <v>1</v>
      </c>
      <c r="G70" s="5" t="s">
        <v>1</v>
      </c>
      <c r="H70" s="1" t="s">
        <v>1</v>
      </c>
      <c r="I70" s="6" t="s">
        <v>1</v>
      </c>
    </row>
    <row r="71" spans="1:9" ht="12">
      <c r="A71" s="12" t="s">
        <v>47</v>
      </c>
      <c r="B71" s="3">
        <v>2023</v>
      </c>
      <c r="C71" s="3">
        <v>90</v>
      </c>
      <c r="D71" s="1" t="s">
        <v>13</v>
      </c>
      <c r="E71" s="4">
        <f>ROUND(+B71*C71,0)</f>
        <v>182070</v>
      </c>
      <c r="F71" s="1" t="s">
        <v>13</v>
      </c>
      <c r="G71" s="5">
        <v>12</v>
      </c>
      <c r="H71" s="1" t="s">
        <v>50</v>
      </c>
      <c r="I71" s="6">
        <f>E71*G71</f>
        <v>2184840</v>
      </c>
    </row>
    <row r="72" spans="1:9" ht="12" hidden="1">
      <c r="A72" s="12" t="s">
        <v>48</v>
      </c>
      <c r="B72" s="3">
        <v>0</v>
      </c>
      <c r="C72" s="3">
        <v>0</v>
      </c>
      <c r="D72" s="1" t="s">
        <v>13</v>
      </c>
      <c r="E72" s="4">
        <f>ROUND(+B72*C72,0)</f>
        <v>0</v>
      </c>
      <c r="F72" s="1" t="s">
        <v>13</v>
      </c>
      <c r="G72" s="5">
        <v>12</v>
      </c>
      <c r="H72" s="1" t="s">
        <v>13</v>
      </c>
      <c r="I72" s="6">
        <f>E72*G72</f>
        <v>0</v>
      </c>
    </row>
    <row r="73" ht="12" hidden="1"/>
    <row r="74" spans="1:9" ht="12">
      <c r="A74" s="10" t="s">
        <v>46</v>
      </c>
      <c r="B74" s="3">
        <v>130</v>
      </c>
      <c r="C74" s="3">
        <v>4000</v>
      </c>
      <c r="D74" s="1" t="s">
        <v>13</v>
      </c>
      <c r="E74" s="4">
        <f>ROUND(+B74*C74/100,0)</f>
        <v>5200</v>
      </c>
      <c r="F74" s="1" t="s">
        <v>14</v>
      </c>
      <c r="G74" s="5">
        <v>5.5</v>
      </c>
      <c r="H74" s="1" t="s">
        <v>14</v>
      </c>
      <c r="I74" s="6">
        <f>E74*G74</f>
        <v>28600</v>
      </c>
    </row>
    <row r="75" spans="1:9" ht="12">
      <c r="A75" s="10" t="s">
        <v>30</v>
      </c>
      <c r="B75" s="3">
        <v>971</v>
      </c>
      <c r="C75" s="7">
        <v>2.5</v>
      </c>
      <c r="D75" s="1" t="s">
        <v>20</v>
      </c>
      <c r="E75" s="4">
        <f>ROUND(+B75*C75,0)</f>
        <v>2428</v>
      </c>
      <c r="F75" s="1" t="s">
        <v>20</v>
      </c>
      <c r="G75" s="5">
        <v>500</v>
      </c>
      <c r="H75" s="1" t="s">
        <v>21</v>
      </c>
      <c r="I75" s="6">
        <f>E75*G75</f>
        <v>1214000</v>
      </c>
    </row>
    <row r="76" spans="1:3" ht="12">
      <c r="A76" s="9"/>
      <c r="C76" s="7" t="s">
        <v>1</v>
      </c>
    </row>
    <row r="77" spans="1:2" ht="12">
      <c r="A77" s="10" t="s">
        <v>31</v>
      </c>
      <c r="B77" s="4">
        <f>SUM(B52:B75)</f>
        <v>60297</v>
      </c>
    </row>
    <row r="78" ht="12">
      <c r="A78" s="9"/>
    </row>
    <row r="79" spans="1:2" ht="12">
      <c r="A79" s="10" t="s">
        <v>32</v>
      </c>
      <c r="B79" s="3">
        <v>1345</v>
      </c>
    </row>
    <row r="80" spans="1:2" ht="12">
      <c r="A80" s="10" t="s">
        <v>33</v>
      </c>
      <c r="B80" s="4"/>
    </row>
    <row r="81" spans="1:2" ht="12">
      <c r="A81" s="10" t="s">
        <v>34</v>
      </c>
      <c r="B81" s="3">
        <v>664</v>
      </c>
    </row>
    <row r="82" spans="1:2" ht="12">
      <c r="A82" s="10" t="s">
        <v>35</v>
      </c>
      <c r="B82" s="4"/>
    </row>
    <row r="83" spans="1:2" ht="12">
      <c r="A83" s="10" t="s">
        <v>36</v>
      </c>
      <c r="B83" s="3">
        <v>190</v>
      </c>
    </row>
    <row r="84" spans="1:2" ht="12">
      <c r="A84" s="9"/>
      <c r="B84" s="4"/>
    </row>
    <row r="85" spans="1:9" ht="12">
      <c r="A85" s="10" t="s">
        <v>37</v>
      </c>
      <c r="B85" s="4">
        <f>SUM(B77:B83)</f>
        <v>62496</v>
      </c>
      <c r="I85" s="6">
        <f>SUM(I52:I75)</f>
        <v>49045617</v>
      </c>
    </row>
  </sheetData>
  <printOptions horizontalCentered="1"/>
  <pageMargins left="0.75" right="0.75" top="0" bottom="0" header="0.5" footer="0.5"/>
  <pageSetup fitToHeight="1" fitToWidth="1" horizontalDpi="600" verticalDpi="600" orientation="portrait" scale="82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David Krizo</cp:lastModifiedBy>
  <cp:lastPrinted>2004-11-23T19:00:32Z</cp:lastPrinted>
  <dcterms:created xsi:type="dcterms:W3CDTF">1997-07-21T20:33:37Z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